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defaultThemeVersion="202300"/>
  <mc:AlternateContent xmlns:mc="http://schemas.openxmlformats.org/markup-compatibility/2006">
    <mc:Choice Requires="x15">
      <x15ac:absPath xmlns:x15ac="http://schemas.microsoft.com/office/spreadsheetml/2010/11/ac" url="https://ladoi-my.sharepoint.com/personal/jerri_mcclendon_ldi_la_gov/Documents/Documents/"/>
    </mc:Choice>
  </mc:AlternateContent>
  <xr:revisionPtr revIDLastSave="0" documentId="8_{BA20C1E7-E914-48E5-89ED-840C98461625}" xr6:coauthVersionLast="47" xr6:coauthVersionMax="47" xr10:uidLastSave="{00000000-0000-0000-0000-000000000000}"/>
  <bookViews>
    <workbookView xWindow="28680" yWindow="-120" windowWidth="29040" windowHeight="15720" xr2:uid="{5DA2E932-3AB1-4F09-A81A-C747C973571D}"/>
  </bookViews>
  <sheets>
    <sheet name="Company Information" sheetId="1" r:id="rId1"/>
    <sheet name="Loss Ratio Data" sheetId="2" r:id="rId2"/>
    <sheet name="DLR Calculation" sheetId="3"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2" i="2" l="1"/>
  <c r="F22" i="2"/>
  <c r="G22" i="2"/>
  <c r="H22" i="2"/>
  <c r="I22" i="2"/>
  <c r="F7" i="3" l="1"/>
  <c r="F8" i="3" s="1"/>
  <c r="G7" i="3"/>
  <c r="G8" i="3" s="1"/>
  <c r="E44" i="2"/>
  <c r="D7" i="3" s="1"/>
  <c r="D8" i="3" s="1"/>
  <c r="F44" i="2"/>
  <c r="E7" i="3" s="1"/>
  <c r="E8" i="3" s="1"/>
  <c r="G44" i="2"/>
  <c r="H44" i="2"/>
  <c r="I44" i="2"/>
  <c r="H7" i="3" s="1"/>
  <c r="H8" i="3" s="1"/>
  <c r="D44" i="2"/>
  <c r="C7" i="3" s="1"/>
  <c r="C8" i="3" s="1"/>
  <c r="E36" i="2"/>
  <c r="F36" i="2"/>
  <c r="G36" i="2"/>
  <c r="H36" i="2"/>
  <c r="I36" i="2"/>
  <c r="D36" i="2"/>
  <c r="E30" i="2"/>
  <c r="D6" i="3" s="1"/>
  <c r="F30" i="2"/>
  <c r="G30" i="2"/>
  <c r="H30" i="2"/>
  <c r="I30" i="2"/>
  <c r="D30" i="2"/>
  <c r="D5" i="3"/>
  <c r="E5" i="3"/>
  <c r="F5" i="3"/>
  <c r="F9" i="3" s="1"/>
  <c r="G5" i="3"/>
  <c r="G9" i="3" s="1"/>
  <c r="H5" i="3"/>
  <c r="H9" i="3" s="1"/>
  <c r="E10" i="2"/>
  <c r="F10" i="2"/>
  <c r="G10" i="2"/>
  <c r="F6" i="3" s="1"/>
  <c r="H10" i="2"/>
  <c r="G6" i="3" s="1"/>
  <c r="I10" i="2"/>
  <c r="H6" i="3" s="1"/>
  <c r="D10" i="2"/>
  <c r="D22" i="2" s="1"/>
  <c r="C5" i="3" s="1"/>
  <c r="D9" i="3" l="1"/>
  <c r="E6" i="3"/>
  <c r="E9" i="3" s="1"/>
  <c r="C6" i="3"/>
  <c r="C9" i="3" s="1"/>
</calcChain>
</file>

<file path=xl/sharedStrings.xml><?xml version="1.0" encoding="utf-8"?>
<sst xmlns="http://schemas.openxmlformats.org/spreadsheetml/2006/main" count="80" uniqueCount="67">
  <si>
    <t>Company Information</t>
  </si>
  <si>
    <t>Company Name:</t>
  </si>
  <si>
    <t>DBA/Marketing Name:</t>
  </si>
  <si>
    <t>Address:</t>
  </si>
  <si>
    <t>DLR Reporting Year:</t>
  </si>
  <si>
    <t>Value</t>
  </si>
  <si>
    <t>Report Fields</t>
  </si>
  <si>
    <t>Line Description</t>
  </si>
  <si>
    <t>NAIC Number:</t>
  </si>
  <si>
    <t>LDI Number:</t>
  </si>
  <si>
    <t>Premium</t>
  </si>
  <si>
    <t>State income, excise, business, and other taxes</t>
  </si>
  <si>
    <t>State premium taxes</t>
  </si>
  <si>
    <t>Claims</t>
  </si>
  <si>
    <t>Total incurred claims</t>
  </si>
  <si>
    <t>Individual</t>
  </si>
  <si>
    <t>Small Group</t>
  </si>
  <si>
    <t>Large Group</t>
  </si>
  <si>
    <t>Total direct premium earned</t>
  </si>
  <si>
    <t>Regulatory authority licenses and fees</t>
  </si>
  <si>
    <t>Direct sales salaries and benefits</t>
  </si>
  <si>
    <t>Agents and brokers fees and commissions</t>
  </si>
  <si>
    <t>Total non-claims costs</t>
  </si>
  <si>
    <t>Number of covered lives</t>
  </si>
  <si>
    <t>Member months</t>
  </si>
  <si>
    <t>Number of life-years</t>
  </si>
  <si>
    <t>Unearned premium prior year</t>
  </si>
  <si>
    <t>Premium balances written off</t>
  </si>
  <si>
    <t>Unearned premium reporting year</t>
  </si>
  <si>
    <t>Direct claim liability for prior year</t>
  </si>
  <si>
    <t>Direct claim liability at end of reporting year (regardless of incurred date)</t>
  </si>
  <si>
    <t>Claims paid during reporting year (regardless of incurred date)</t>
  </si>
  <si>
    <t>Direct claim reserves at end of reporting year</t>
  </si>
  <si>
    <t>Direct claim reserves prior year</t>
  </si>
  <si>
    <t>Contingent benefit and lawsuit reserves</t>
  </si>
  <si>
    <t>Federal and State Taxes and Fees</t>
  </si>
  <si>
    <t>Federal income taxes deductible from premium in DLR calculations</t>
  </si>
  <si>
    <t>Other federal taxes and assessments deductible from premium</t>
  </si>
  <si>
    <t>Community benefit expenditures</t>
  </si>
  <si>
    <t>Non-Claims Costs</t>
  </si>
  <si>
    <t>Other taxes (exlude amounts reported above)</t>
  </si>
  <si>
    <t>Fines and penalties of regulatory authorities</t>
  </si>
  <si>
    <t>Other Indicators or Information</t>
  </si>
  <si>
    <t>Cost sharing amounts*</t>
  </si>
  <si>
    <t>Deductible amounts*</t>
  </si>
  <si>
    <t>Annual maximum coverage limits*</t>
  </si>
  <si>
    <t>* For items 5.3, 5.4, and 5.5, if these 
amounts vary across plans, provide the minimum and maximum values. For cost sharing, report both copayments and coinsurance, if applicable, on separate lines within the cell.</t>
  </si>
  <si>
    <t>Dental HMO Products</t>
  </si>
  <si>
    <t>Dental PPO Products</t>
  </si>
  <si>
    <t>Paid dental incentive pools and bonuses reporting year</t>
  </si>
  <si>
    <t>Accrued dental incentive pools and bonuses reporting year</t>
  </si>
  <si>
    <t>Accrued dental incentive pools and bonuses prior year</t>
  </si>
  <si>
    <t>Total federal and state taxes and fees to be excluded from premium</t>
  </si>
  <si>
    <t>Federal Tax Exempt</t>
  </si>
  <si>
    <t>No</t>
  </si>
  <si>
    <t>Dental Loss Ratio Numerator</t>
  </si>
  <si>
    <t>Dental Loss Ratio Denominator</t>
  </si>
  <si>
    <t>Life-Years</t>
  </si>
  <si>
    <t>Credibility Check</t>
  </si>
  <si>
    <t>Cell Keys:</t>
  </si>
  <si>
    <t>Blank cells require input from filer</t>
  </si>
  <si>
    <t>Gray cells are computed cells</t>
  </si>
  <si>
    <t>Blue cells indicate table identifiers</t>
  </si>
  <si>
    <t>Number of enrollees meeting or exceeding annual maximum coverage 
limits during reporting year</t>
  </si>
  <si>
    <t>DLR</t>
  </si>
  <si>
    <t>Direct premium written</t>
  </si>
  <si>
    <t>Quality improvement expenses (exclude amounts reported above)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</si>
</sst>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1"/>
      <color theme="1"/>
      <name val="Aptos Narrow"/>
      <family val="2"/>
      <scheme val="minor"/>
    </font>
    <font>
      <b/>
      <sz val="11"/>
      <color theme="1"/>
      <name val="Aptos Narrow"/>
      <family val="2"/>
      <scheme val="minor"/>
    </font>
  </fonts>
  <fills count="5">
    <fill>
      <patternFill patternType="none"/>
    </fill>
    <fill>
      <patternFill patternType="gray125"/>
    </fill>
    <fill>
      <patternFill patternType="solid">
        <fgColor theme="3" tint="0.749992370372631"/>
        <bgColor indexed="64"/>
      </patternFill>
    </fill>
    <fill>
      <patternFill patternType="solid">
        <fgColor theme="0" tint="-0.14999847407452621"/>
        <bgColor indexed="64"/>
      </patternFill>
    </fill>
    <fill>
      <patternFill patternType="solid">
        <fgColor theme="0"/>
        <bgColor indexed="64"/>
      </patternFill>
    </fill>
  </fills>
  <borders count="4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style="medium">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s>
  <cellStyleXfs count="1">
    <xf numFmtId="0" fontId="0" fillId="0" borderId="0"/>
  </cellStyleXfs>
  <cellXfs count="71">
    <xf numFmtId="0" fontId="0" fillId="0" borderId="0" xfId="0"/>
    <xf numFmtId="0" fontId="0" fillId="2" borderId="9" xfId="0" applyFill="1" applyBorder="1"/>
    <xf numFmtId="0" fontId="0" fillId="2" borderId="28" xfId="0" applyFill="1" applyBorder="1"/>
    <xf numFmtId="0" fontId="0" fillId="2" borderId="20" xfId="0" applyFill="1" applyBorder="1"/>
    <xf numFmtId="0" fontId="0" fillId="2" borderId="21" xfId="0" applyFill="1" applyBorder="1"/>
    <xf numFmtId="0" fontId="0" fillId="2" borderId="7" xfId="0" applyFill="1" applyBorder="1"/>
    <xf numFmtId="0" fontId="0" fillId="2" borderId="22" xfId="0" applyFill="1" applyBorder="1"/>
    <xf numFmtId="0" fontId="0" fillId="2" borderId="13" xfId="0" applyFill="1" applyBorder="1"/>
    <xf numFmtId="0" fontId="0" fillId="2" borderId="25" xfId="0" applyFill="1" applyBorder="1"/>
    <xf numFmtId="0" fontId="0" fillId="3" borderId="15" xfId="0" applyFill="1" applyBorder="1"/>
    <xf numFmtId="0" fontId="1" fillId="0" borderId="0" xfId="0" applyFont="1"/>
    <xf numFmtId="0" fontId="1" fillId="2" borderId="16" xfId="0" applyFont="1" applyFill="1" applyBorder="1"/>
    <xf numFmtId="0" fontId="1" fillId="2" borderId="23" xfId="0" applyFont="1" applyFill="1" applyBorder="1"/>
    <xf numFmtId="0" fontId="0" fillId="2" borderId="19" xfId="0" applyFill="1" applyBorder="1"/>
    <xf numFmtId="0" fontId="0" fillId="2" borderId="4" xfId="0" applyFill="1" applyBorder="1"/>
    <xf numFmtId="0" fontId="1" fillId="2" borderId="10" xfId="0" applyFont="1" applyFill="1" applyBorder="1"/>
    <xf numFmtId="0" fontId="0" fillId="2" borderId="10" xfId="0" applyFill="1" applyBorder="1"/>
    <xf numFmtId="0" fontId="0" fillId="2" borderId="24" xfId="0" applyFill="1" applyBorder="1"/>
    <xf numFmtId="0" fontId="0" fillId="2" borderId="5" xfId="0" applyFill="1" applyBorder="1"/>
    <xf numFmtId="0" fontId="1" fillId="2" borderId="3" xfId="0" applyFont="1" applyFill="1" applyBorder="1"/>
    <xf numFmtId="0" fontId="1" fillId="2" borderId="30" xfId="0" applyFont="1" applyFill="1" applyBorder="1"/>
    <xf numFmtId="0" fontId="0" fillId="2" borderId="0" xfId="0" applyFill="1"/>
    <xf numFmtId="0" fontId="0" fillId="2" borderId="16" xfId="0" applyFill="1" applyBorder="1"/>
    <xf numFmtId="0" fontId="0" fillId="2" borderId="8" xfId="0" applyFill="1" applyBorder="1"/>
    <xf numFmtId="0" fontId="0" fillId="2" borderId="27" xfId="0" applyFill="1" applyBorder="1"/>
    <xf numFmtId="0" fontId="0" fillId="2" borderId="14" xfId="0" applyFill="1" applyBorder="1"/>
    <xf numFmtId="0" fontId="0" fillId="0" borderId="0" xfId="0" applyAlignment="1">
      <alignment wrapText="1"/>
    </xf>
    <xf numFmtId="0" fontId="0" fillId="0" borderId="0" xfId="0" applyProtection="1">
      <protection locked="0"/>
    </xf>
    <xf numFmtId="0" fontId="1" fillId="2" borderId="31" xfId="0" applyFont="1" applyFill="1" applyBorder="1"/>
    <xf numFmtId="0" fontId="1" fillId="2" borderId="8" xfId="0" applyFont="1" applyFill="1" applyBorder="1"/>
    <xf numFmtId="0" fontId="0" fillId="0" borderId="7" xfId="0" applyBorder="1" applyProtection="1">
      <protection locked="0"/>
    </xf>
    <xf numFmtId="0" fontId="0" fillId="0" borderId="8" xfId="0" applyBorder="1" applyProtection="1">
      <protection locked="0"/>
    </xf>
    <xf numFmtId="0" fontId="0" fillId="3" borderId="0" xfId="0" applyFill="1"/>
    <xf numFmtId="0" fontId="0" fillId="3" borderId="18" xfId="0" applyFill="1" applyBorder="1"/>
    <xf numFmtId="0" fontId="0" fillId="3" borderId="14" xfId="0" applyFill="1" applyBorder="1"/>
    <xf numFmtId="0" fontId="0" fillId="4" borderId="0" xfId="0" applyFill="1"/>
    <xf numFmtId="0" fontId="0" fillId="2" borderId="0" xfId="0" applyFill="1" applyAlignment="1">
      <alignment wrapText="1"/>
    </xf>
    <xf numFmtId="0" fontId="0" fillId="2" borderId="7" xfId="0" applyFill="1" applyBorder="1" applyAlignment="1">
      <alignment vertical="top"/>
    </xf>
    <xf numFmtId="0" fontId="0" fillId="2" borderId="12" xfId="0" applyFill="1" applyBorder="1"/>
    <xf numFmtId="0" fontId="0" fillId="2" borderId="6" xfId="0" applyFill="1" applyBorder="1"/>
    <xf numFmtId="0" fontId="1" fillId="2" borderId="28" xfId="0" applyFont="1" applyFill="1" applyBorder="1"/>
    <xf numFmtId="0" fontId="1" fillId="2" borderId="38" xfId="0" applyFont="1" applyFill="1" applyBorder="1"/>
    <xf numFmtId="0" fontId="1" fillId="2" borderId="20" xfId="0" applyFont="1" applyFill="1" applyBorder="1"/>
    <xf numFmtId="0" fontId="1" fillId="2" borderId="39" xfId="0" applyFont="1" applyFill="1" applyBorder="1"/>
    <xf numFmtId="1" fontId="0" fillId="0" borderId="34" xfId="0" applyNumberFormat="1" applyBorder="1" applyProtection="1">
      <protection locked="0"/>
    </xf>
    <xf numFmtId="1" fontId="0" fillId="0" borderId="17" xfId="0" applyNumberFormat="1" applyBorder="1" applyProtection="1">
      <protection locked="0"/>
    </xf>
    <xf numFmtId="1" fontId="0" fillId="0" borderId="35" xfId="0" applyNumberFormat="1" applyBorder="1" applyProtection="1">
      <protection locked="0"/>
    </xf>
    <xf numFmtId="1" fontId="0" fillId="0" borderId="5" xfId="0" applyNumberFormat="1" applyBorder="1" applyProtection="1">
      <protection locked="0"/>
    </xf>
    <xf numFmtId="1" fontId="0" fillId="0" borderId="18" xfId="0" applyNumberFormat="1" applyBorder="1" applyProtection="1">
      <protection locked="0"/>
    </xf>
    <xf numFmtId="1" fontId="0" fillId="0" borderId="36" xfId="0" applyNumberFormat="1" applyBorder="1" applyProtection="1">
      <protection locked="0"/>
    </xf>
    <xf numFmtId="1" fontId="0" fillId="0" borderId="19" xfId="0" applyNumberFormat="1" applyBorder="1" applyProtection="1">
      <protection locked="0"/>
    </xf>
    <xf numFmtId="1" fontId="0" fillId="0" borderId="37" xfId="0" applyNumberFormat="1" applyBorder="1" applyProtection="1">
      <protection locked="0"/>
    </xf>
    <xf numFmtId="1" fontId="0" fillId="0" borderId="7" xfId="0" applyNumberFormat="1" applyBorder="1" applyProtection="1">
      <protection locked="0"/>
    </xf>
    <xf numFmtId="1" fontId="0" fillId="3" borderId="38" xfId="0" applyNumberFormat="1" applyFill="1" applyBorder="1"/>
    <xf numFmtId="1" fontId="0" fillId="3" borderId="20" xfId="0" applyNumberFormat="1" applyFill="1" applyBorder="1"/>
    <xf numFmtId="1" fontId="0" fillId="3" borderId="39" xfId="0" applyNumberFormat="1" applyFill="1" applyBorder="1"/>
    <xf numFmtId="1" fontId="0" fillId="3" borderId="8" xfId="0" applyNumberFormat="1" applyFill="1" applyBorder="1"/>
    <xf numFmtId="1" fontId="0" fillId="3" borderId="23" xfId="0" applyNumberFormat="1" applyFill="1" applyBorder="1"/>
    <xf numFmtId="1" fontId="0" fillId="3" borderId="40" xfId="0" applyNumberFormat="1" applyFill="1" applyBorder="1"/>
    <xf numFmtId="1" fontId="0" fillId="3" borderId="29" xfId="0" applyNumberFormat="1" applyFill="1" applyBorder="1"/>
    <xf numFmtId="1" fontId="0" fillId="3" borderId="41" xfId="0" applyNumberFormat="1" applyFill="1" applyBorder="1"/>
    <xf numFmtId="1" fontId="0" fillId="3" borderId="25" xfId="0" applyNumberFormat="1" applyFill="1" applyBorder="1"/>
    <xf numFmtId="1" fontId="0" fillId="3" borderId="15" xfId="0" applyNumberFormat="1" applyFill="1" applyBorder="1"/>
    <xf numFmtId="2" fontId="0" fillId="2" borderId="7" xfId="0" applyNumberFormat="1" applyFill="1" applyBorder="1"/>
    <xf numFmtId="0" fontId="1" fillId="0" borderId="1" xfId="0" applyFont="1" applyBorder="1"/>
    <xf numFmtId="0" fontId="1" fillId="0" borderId="2" xfId="0" applyFont="1" applyBorder="1"/>
    <xf numFmtId="0" fontId="1" fillId="2" borderId="33" xfId="0" applyFont="1" applyFill="1" applyBorder="1" applyAlignment="1">
      <alignment horizontal="center"/>
    </xf>
    <xf numFmtId="0" fontId="1" fillId="2" borderId="32" xfId="0" applyFont="1" applyFill="1" applyBorder="1" applyAlignment="1">
      <alignment horizontal="center"/>
    </xf>
    <xf numFmtId="0" fontId="1" fillId="2" borderId="26" xfId="0" applyFont="1" applyFill="1" applyBorder="1" applyAlignment="1">
      <alignment horizontal="center"/>
    </xf>
    <xf numFmtId="0" fontId="1" fillId="2" borderId="10" xfId="0" applyFont="1" applyFill="1" applyBorder="1" applyAlignment="1">
      <alignment horizontal="center"/>
    </xf>
    <xf numFmtId="0" fontId="1" fillId="2" borderId="11"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0B5523-75B6-4977-90D7-87ADB331E579}">
  <dimension ref="B1:C17"/>
  <sheetViews>
    <sheetView showGridLines="0" tabSelected="1" workbookViewId="0">
      <selection activeCell="G21" sqref="G21"/>
    </sheetView>
  </sheetViews>
  <sheetFormatPr defaultRowHeight="15" x14ac:dyDescent="0.25"/>
  <cols>
    <col min="1" max="1" width="9.140625" customWidth="1"/>
    <col min="2" max="2" width="21.5703125" customWidth="1"/>
    <col min="3" max="3" width="36.5703125" customWidth="1"/>
  </cols>
  <sheetData>
    <row r="1" spans="2:3" ht="15.75" thickBot="1" x14ac:dyDescent="0.3"/>
    <row r="2" spans="2:3" ht="15.75" thickBot="1" x14ac:dyDescent="0.3">
      <c r="B2" s="64" t="s">
        <v>0</v>
      </c>
      <c r="C2" s="65"/>
    </row>
    <row r="4" spans="2:3" x14ac:dyDescent="0.25">
      <c r="B4" s="14"/>
      <c r="C4" s="2" t="s">
        <v>5</v>
      </c>
    </row>
    <row r="5" spans="2:3" x14ac:dyDescent="0.25">
      <c r="B5" s="13" t="s">
        <v>1</v>
      </c>
      <c r="C5" s="30"/>
    </row>
    <row r="6" spans="2:3" x14ac:dyDescent="0.25">
      <c r="B6" s="13" t="s">
        <v>8</v>
      </c>
      <c r="C6" s="30"/>
    </row>
    <row r="7" spans="2:3" x14ac:dyDescent="0.25">
      <c r="B7" s="13" t="s">
        <v>9</v>
      </c>
      <c r="C7" s="30"/>
    </row>
    <row r="8" spans="2:3" x14ac:dyDescent="0.25">
      <c r="B8" s="13" t="s">
        <v>2</v>
      </c>
      <c r="C8" s="30"/>
    </row>
    <row r="9" spans="2:3" x14ac:dyDescent="0.25">
      <c r="B9" s="13" t="s">
        <v>3</v>
      </c>
      <c r="C9" s="30"/>
    </row>
    <row r="10" spans="2:3" x14ac:dyDescent="0.25">
      <c r="B10" s="13" t="s">
        <v>53</v>
      </c>
      <c r="C10" s="30" t="s">
        <v>54</v>
      </c>
    </row>
    <row r="11" spans="2:3" x14ac:dyDescent="0.25">
      <c r="B11" s="3" t="s">
        <v>4</v>
      </c>
      <c r="C11" s="31"/>
    </row>
    <row r="14" spans="2:3" x14ac:dyDescent="0.25">
      <c r="B14" s="35" t="s">
        <v>59</v>
      </c>
    </row>
    <row r="15" spans="2:3" x14ac:dyDescent="0.25">
      <c r="C15" t="s">
        <v>60</v>
      </c>
    </row>
    <row r="16" spans="2:3" x14ac:dyDescent="0.25">
      <c r="C16" t="s">
        <v>61</v>
      </c>
    </row>
    <row r="17" spans="3:3" x14ac:dyDescent="0.25">
      <c r="C17" t="s">
        <v>62</v>
      </c>
    </row>
  </sheetData>
  <sheetProtection algorithmName="SHA-512" hashValue="puuJpSTHfN7rXMuBK4PkJAbn6zLasMUZzGTwtFEXrMeoYOtiXvlLGay2g2hsWLTYEIRPQVl3270pwEuJSSyS9w==" saltValue="yAkQ5GwgJ9o+vR95+DmEbQ==" spinCount="100000" sheet="1" objects="1" scenarios="1"/>
  <mergeCells count="1">
    <mergeCell ref="B2:C2"/>
  </mergeCells>
  <dataValidations count="1">
    <dataValidation type="list" allowBlank="1" showInputMessage="1" showErrorMessage="1" sqref="C10" xr:uid="{AB875807-53EB-49AD-9CA5-63EFB63B74A8}">
      <formula1>"Yes,No"</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6BED3-6280-41C5-95A2-BBC0285520EE}">
  <dimension ref="A2:I47"/>
  <sheetViews>
    <sheetView showGridLines="0" topLeftCell="A3" workbookViewId="0">
      <selection activeCell="D24" sqref="D24"/>
    </sheetView>
  </sheetViews>
  <sheetFormatPr defaultColWidth="37.140625" defaultRowHeight="15" x14ac:dyDescent="0.25"/>
  <cols>
    <col min="1" max="1" width="4" style="27" customWidth="1"/>
    <col min="2" max="2" width="37.140625" style="27"/>
    <col min="3" max="3" width="66.85546875" style="27" customWidth="1"/>
    <col min="4" max="16384" width="37.140625" style="27"/>
  </cols>
  <sheetData>
    <row r="2" spans="1:9" x14ac:dyDescent="0.25">
      <c r="A2"/>
      <c r="B2" s="10" t="s">
        <v>6</v>
      </c>
      <c r="C2"/>
    </row>
    <row r="3" spans="1:9" ht="15.75" thickBot="1" x14ac:dyDescent="0.3">
      <c r="A3"/>
      <c r="B3"/>
      <c r="C3"/>
    </row>
    <row r="4" spans="1:9" x14ac:dyDescent="0.25">
      <c r="A4" s="1"/>
      <c r="B4" s="15" t="s">
        <v>7</v>
      </c>
      <c r="C4" s="16"/>
      <c r="D4" s="66" t="s">
        <v>47</v>
      </c>
      <c r="E4" s="67"/>
      <c r="F4" s="68"/>
      <c r="G4" s="69" t="s">
        <v>48</v>
      </c>
      <c r="H4" s="69"/>
      <c r="I4" s="70"/>
    </row>
    <row r="5" spans="1:9" x14ac:dyDescent="0.25">
      <c r="A5" s="17">
        <v>1</v>
      </c>
      <c r="B5" s="18" t="s">
        <v>10</v>
      </c>
      <c r="C5" s="38"/>
      <c r="D5" s="41" t="s">
        <v>15</v>
      </c>
      <c r="E5" s="42" t="s">
        <v>16</v>
      </c>
      <c r="F5" s="43" t="s">
        <v>17</v>
      </c>
      <c r="G5" s="40" t="s">
        <v>15</v>
      </c>
      <c r="H5" s="19" t="s">
        <v>16</v>
      </c>
      <c r="I5" s="20" t="s">
        <v>17</v>
      </c>
    </row>
    <row r="6" spans="1:9" x14ac:dyDescent="0.25">
      <c r="A6" s="4"/>
      <c r="B6" s="21">
        <v>1.1000000000000001</v>
      </c>
      <c r="C6" s="39" t="s">
        <v>65</v>
      </c>
      <c r="D6" s="44"/>
      <c r="E6" s="45"/>
      <c r="F6" s="46"/>
      <c r="G6" s="47"/>
      <c r="H6" s="45"/>
      <c r="I6" s="48"/>
    </row>
    <row r="7" spans="1:9" x14ac:dyDescent="0.25">
      <c r="A7" s="4"/>
      <c r="B7" s="5">
        <v>1.2</v>
      </c>
      <c r="C7" s="21" t="s">
        <v>26</v>
      </c>
      <c r="D7" s="49"/>
      <c r="E7" s="50"/>
      <c r="F7" s="51"/>
      <c r="G7" s="52"/>
      <c r="H7" s="50"/>
      <c r="I7" s="48"/>
    </row>
    <row r="8" spans="1:9" x14ac:dyDescent="0.25">
      <c r="A8" s="4"/>
      <c r="B8" s="5">
        <v>1.3</v>
      </c>
      <c r="C8" s="21" t="s">
        <v>28</v>
      </c>
      <c r="D8" s="49"/>
      <c r="E8" s="50"/>
      <c r="F8" s="51"/>
      <c r="G8" s="52"/>
      <c r="H8" s="50"/>
      <c r="I8" s="48"/>
    </row>
    <row r="9" spans="1:9" x14ac:dyDescent="0.25">
      <c r="A9" s="4"/>
      <c r="B9" s="5">
        <v>1.4</v>
      </c>
      <c r="C9" s="21" t="s">
        <v>27</v>
      </c>
      <c r="D9" s="49"/>
      <c r="E9" s="50"/>
      <c r="F9" s="51"/>
      <c r="G9" s="52"/>
      <c r="H9" s="50"/>
      <c r="I9" s="48"/>
    </row>
    <row r="10" spans="1:9" x14ac:dyDescent="0.25">
      <c r="A10" s="4"/>
      <c r="B10" s="5"/>
      <c r="C10" s="22" t="s">
        <v>18</v>
      </c>
      <c r="D10" s="53">
        <f>D6+D7-D8-D9</f>
        <v>0</v>
      </c>
      <c r="E10" s="54">
        <f t="shared" ref="E10:I10" si="0">E6+E7-E8-E9</f>
        <v>0</v>
      </c>
      <c r="F10" s="55">
        <f t="shared" si="0"/>
        <v>0</v>
      </c>
      <c r="G10" s="56">
        <f t="shared" si="0"/>
        <v>0</v>
      </c>
      <c r="H10" s="54">
        <f t="shared" si="0"/>
        <v>0</v>
      </c>
      <c r="I10" s="57">
        <f t="shared" si="0"/>
        <v>0</v>
      </c>
    </row>
    <row r="11" spans="1:9" x14ac:dyDescent="0.25">
      <c r="A11" s="17">
        <v>2</v>
      </c>
      <c r="B11" s="18" t="s">
        <v>13</v>
      </c>
      <c r="C11" s="21"/>
      <c r="D11" s="49"/>
      <c r="E11" s="50"/>
      <c r="F11" s="51"/>
      <c r="G11" s="52"/>
      <c r="H11" s="50"/>
      <c r="I11" s="48"/>
    </row>
    <row r="12" spans="1:9" x14ac:dyDescent="0.25">
      <c r="A12" s="4"/>
      <c r="B12" s="5">
        <v>2.1</v>
      </c>
      <c r="C12" s="21" t="s">
        <v>31</v>
      </c>
      <c r="D12" s="49"/>
      <c r="E12" s="50"/>
      <c r="F12" s="51"/>
      <c r="G12" s="52"/>
      <c r="H12" s="50"/>
      <c r="I12" s="48"/>
    </row>
    <row r="13" spans="1:9" x14ac:dyDescent="0.25">
      <c r="A13" s="4"/>
      <c r="B13" s="5">
        <v>2.2000000000000002</v>
      </c>
      <c r="C13" s="21" t="s">
        <v>30</v>
      </c>
      <c r="D13" s="49"/>
      <c r="E13" s="50"/>
      <c r="F13" s="51"/>
      <c r="G13" s="52"/>
      <c r="H13" s="50"/>
      <c r="I13" s="48"/>
    </row>
    <row r="14" spans="1:9" x14ac:dyDescent="0.25">
      <c r="A14" s="4"/>
      <c r="B14" s="5">
        <v>2.2999999999999998</v>
      </c>
      <c r="C14" s="21" t="s">
        <v>29</v>
      </c>
      <c r="D14" s="49"/>
      <c r="E14" s="50"/>
      <c r="F14" s="51"/>
      <c r="G14" s="52"/>
      <c r="H14" s="50"/>
      <c r="I14" s="48"/>
    </row>
    <row r="15" spans="1:9" x14ac:dyDescent="0.25">
      <c r="A15" s="4"/>
      <c r="B15" s="5">
        <v>2.4</v>
      </c>
      <c r="C15" s="21" t="s">
        <v>32</v>
      </c>
      <c r="D15" s="49"/>
      <c r="E15" s="50"/>
      <c r="F15" s="51"/>
      <c r="G15" s="52"/>
      <c r="H15" s="50"/>
      <c r="I15" s="48"/>
    </row>
    <row r="16" spans="1:9" x14ac:dyDescent="0.25">
      <c r="A16" s="4"/>
      <c r="B16" s="5">
        <v>2.5</v>
      </c>
      <c r="C16" s="21" t="s">
        <v>33</v>
      </c>
      <c r="D16" s="49"/>
      <c r="E16" s="50"/>
      <c r="F16" s="51"/>
      <c r="G16" s="52"/>
      <c r="H16" s="50"/>
      <c r="I16" s="48"/>
    </row>
    <row r="17" spans="1:9" x14ac:dyDescent="0.25">
      <c r="A17" s="4"/>
      <c r="B17" s="5">
        <v>2.6</v>
      </c>
      <c r="C17" s="21" t="s">
        <v>49</v>
      </c>
      <c r="D17" s="49"/>
      <c r="E17" s="50"/>
      <c r="F17" s="51"/>
      <c r="G17" s="52"/>
      <c r="H17" s="50"/>
      <c r="I17" s="48"/>
    </row>
    <row r="18" spans="1:9" x14ac:dyDescent="0.25">
      <c r="A18" s="4"/>
      <c r="B18" s="5">
        <v>2.7</v>
      </c>
      <c r="C18" s="21" t="s">
        <v>50</v>
      </c>
      <c r="D18" s="49"/>
      <c r="E18" s="50"/>
      <c r="F18" s="51"/>
      <c r="G18" s="52"/>
      <c r="H18" s="50"/>
      <c r="I18" s="48"/>
    </row>
    <row r="19" spans="1:9" x14ac:dyDescent="0.25">
      <c r="A19" s="4"/>
      <c r="B19" s="5">
        <v>2.8</v>
      </c>
      <c r="C19" s="21" t="s">
        <v>51</v>
      </c>
      <c r="D19" s="49"/>
      <c r="E19" s="50"/>
      <c r="F19" s="51"/>
      <c r="G19" s="52"/>
      <c r="H19" s="50"/>
      <c r="I19" s="48"/>
    </row>
    <row r="20" spans="1:9" x14ac:dyDescent="0.25">
      <c r="A20" s="4"/>
      <c r="B20" s="5">
        <v>2.9</v>
      </c>
      <c r="C20" s="21" t="s">
        <v>34</v>
      </c>
      <c r="D20" s="49"/>
      <c r="E20" s="50"/>
      <c r="F20" s="51"/>
      <c r="G20" s="52"/>
      <c r="H20" s="50"/>
      <c r="I20" s="48"/>
    </row>
    <row r="21" spans="1:9" x14ac:dyDescent="0.25">
      <c r="A21" s="4"/>
      <c r="B21" s="63">
        <v>2.1</v>
      </c>
      <c r="C21" s="21" t="s">
        <v>66</v>
      </c>
      <c r="D21" s="49"/>
      <c r="E21" s="50"/>
      <c r="F21" s="51"/>
      <c r="G21" s="52"/>
      <c r="H21" s="50"/>
      <c r="I21" s="48"/>
    </row>
    <row r="22" spans="1:9" x14ac:dyDescent="0.25">
      <c r="A22" s="4"/>
      <c r="B22" s="5"/>
      <c r="C22" s="22" t="s">
        <v>14</v>
      </c>
      <c r="D22" s="53">
        <f>D12+D13-D14+D15-D16+D17+D18-D19+D20+IF(D21&gt;(D10*0.05),(D10*0.05),D21)</f>
        <v>0</v>
      </c>
      <c r="E22" s="53">
        <f t="shared" ref="E22:I22" si="1">E12+E13-E14+E15-E16+E17+E18-E19+E20+IF(E21&gt;(E10*0.05),(E10*0.05),E21)</f>
        <v>0</v>
      </c>
      <c r="F22" s="53">
        <f t="shared" si="1"/>
        <v>0</v>
      </c>
      <c r="G22" s="53">
        <f t="shared" si="1"/>
        <v>0</v>
      </c>
      <c r="H22" s="53">
        <f t="shared" si="1"/>
        <v>0</v>
      </c>
      <c r="I22" s="53">
        <f t="shared" si="1"/>
        <v>0</v>
      </c>
    </row>
    <row r="23" spans="1:9" x14ac:dyDescent="0.25">
      <c r="A23" s="17">
        <v>3</v>
      </c>
      <c r="B23" s="18" t="s">
        <v>35</v>
      </c>
      <c r="C23" s="21"/>
      <c r="D23" s="49"/>
      <c r="E23" s="50"/>
      <c r="F23" s="51"/>
      <c r="G23" s="52"/>
      <c r="H23" s="50"/>
      <c r="I23" s="48"/>
    </row>
    <row r="24" spans="1:9" x14ac:dyDescent="0.25">
      <c r="A24" s="4"/>
      <c r="B24" s="5">
        <v>3.1</v>
      </c>
      <c r="C24" s="21" t="s">
        <v>36</v>
      </c>
      <c r="D24" s="49"/>
      <c r="E24" s="50"/>
      <c r="F24" s="51"/>
      <c r="G24" s="52"/>
      <c r="H24" s="50"/>
      <c r="I24" s="48"/>
    </row>
    <row r="25" spans="1:9" x14ac:dyDescent="0.25">
      <c r="A25" s="4"/>
      <c r="B25" s="5">
        <v>3.2</v>
      </c>
      <c r="C25" s="21" t="s">
        <v>37</v>
      </c>
      <c r="D25" s="49"/>
      <c r="E25" s="50"/>
      <c r="F25" s="51"/>
      <c r="G25" s="52"/>
      <c r="H25" s="50"/>
      <c r="I25" s="48"/>
    </row>
    <row r="26" spans="1:9" x14ac:dyDescent="0.25">
      <c r="A26" s="4"/>
      <c r="B26" s="5">
        <v>3.3</v>
      </c>
      <c r="C26" s="21" t="s">
        <v>11</v>
      </c>
      <c r="D26" s="49"/>
      <c r="E26" s="50"/>
      <c r="F26" s="51"/>
      <c r="G26" s="52"/>
      <c r="H26" s="50"/>
      <c r="I26" s="48"/>
    </row>
    <row r="27" spans="1:9" x14ac:dyDescent="0.25">
      <c r="A27" s="4"/>
      <c r="B27" s="5">
        <v>3.4</v>
      </c>
      <c r="C27" s="21" t="s">
        <v>12</v>
      </c>
      <c r="D27" s="49"/>
      <c r="E27" s="50"/>
      <c r="F27" s="51"/>
      <c r="G27" s="52"/>
      <c r="H27" s="50"/>
      <c r="I27" s="48"/>
    </row>
    <row r="28" spans="1:9" x14ac:dyDescent="0.25">
      <c r="A28" s="4"/>
      <c r="B28" s="5">
        <v>3.5</v>
      </c>
      <c r="C28" s="21" t="s">
        <v>38</v>
      </c>
      <c r="D28" s="49"/>
      <c r="E28" s="50"/>
      <c r="F28" s="51"/>
      <c r="G28" s="52"/>
      <c r="H28" s="50"/>
      <c r="I28" s="48"/>
    </row>
    <row r="29" spans="1:9" x14ac:dyDescent="0.25">
      <c r="A29" s="4"/>
      <c r="B29" s="5">
        <v>3.6</v>
      </c>
      <c r="C29" s="21" t="s">
        <v>19</v>
      </c>
      <c r="D29" s="49"/>
      <c r="E29" s="50"/>
      <c r="F29" s="51"/>
      <c r="G29" s="52"/>
      <c r="H29" s="50"/>
      <c r="I29" s="48"/>
    </row>
    <row r="30" spans="1:9" x14ac:dyDescent="0.25">
      <c r="A30" s="4"/>
      <c r="B30" s="5"/>
      <c r="C30" s="22" t="s">
        <v>52</v>
      </c>
      <c r="D30" s="53">
        <f>SUM(D24:D26,D29+IF('Company Information'!$C$10="No",IF(MAX(D27:D28)=0,MIN(D27:D28),MAX(D27:D28)),SUM(D27:D28)))</f>
        <v>0</v>
      </c>
      <c r="E30" s="54">
        <f>SUM(E24:E26,E29+IF('Company Information'!$C$10="No",IF(MAX(E27:E28)=0,MIN(E27:E28),MAX(E27:E28)),SUM(E27:E28)))</f>
        <v>0</v>
      </c>
      <c r="F30" s="55">
        <f>SUM(F24:F26,F29+IF('Company Information'!$C$10="No",IF(MAX(F27:F28)=0,MIN(F27:F28),MAX(F27:F28)),SUM(F27:F28)))</f>
        <v>0</v>
      </c>
      <c r="G30" s="56">
        <f>SUM(G24:G26,G29+IF('Company Information'!$C$10="No",IF(MAX(G27:G28)=0,MIN(G27:G28),MAX(G27:G28)),SUM(G27:G28)))</f>
        <v>0</v>
      </c>
      <c r="H30" s="54">
        <f>SUM(H24:H26,H29+IF('Company Information'!$C$10="No",IF(MAX(H27:H28)=0,MIN(H27:H28),MAX(H27:H28)),SUM(H27:H28)))</f>
        <v>0</v>
      </c>
      <c r="I30" s="57">
        <f>SUM(I24:I26,I29+IF('Company Information'!$C$10="No",IF(MAX(I27:I28)=0,MIN(I27:I28),MAX(I27:I28)),SUM(I27:I28)))</f>
        <v>0</v>
      </c>
    </row>
    <row r="31" spans="1:9" x14ac:dyDescent="0.25">
      <c r="A31" s="17">
        <v>4</v>
      </c>
      <c r="B31" s="18" t="s">
        <v>39</v>
      </c>
      <c r="C31" s="21"/>
      <c r="D31" s="49"/>
      <c r="E31" s="50"/>
      <c r="F31" s="51"/>
      <c r="G31" s="52"/>
      <c r="H31" s="50"/>
      <c r="I31" s="48"/>
    </row>
    <row r="32" spans="1:9" x14ac:dyDescent="0.25">
      <c r="A32" s="4"/>
      <c r="B32" s="5">
        <v>4.0999999999999996</v>
      </c>
      <c r="C32" s="21" t="s">
        <v>20</v>
      </c>
      <c r="D32" s="49"/>
      <c r="E32" s="50"/>
      <c r="F32" s="51"/>
      <c r="G32" s="52"/>
      <c r="H32" s="50"/>
      <c r="I32" s="48"/>
    </row>
    <row r="33" spans="1:9" x14ac:dyDescent="0.25">
      <c r="A33" s="4"/>
      <c r="B33" s="5">
        <v>4.2</v>
      </c>
      <c r="C33" s="21" t="s">
        <v>21</v>
      </c>
      <c r="D33" s="49"/>
      <c r="E33" s="50"/>
      <c r="F33" s="51"/>
      <c r="G33" s="52"/>
      <c r="H33" s="50"/>
      <c r="I33" s="48"/>
    </row>
    <row r="34" spans="1:9" x14ac:dyDescent="0.25">
      <c r="A34" s="4"/>
      <c r="B34" s="5">
        <v>4.3</v>
      </c>
      <c r="C34" s="21" t="s">
        <v>40</v>
      </c>
      <c r="D34" s="49"/>
      <c r="E34" s="50"/>
      <c r="F34" s="51"/>
      <c r="G34" s="52"/>
      <c r="H34" s="50"/>
      <c r="I34" s="48"/>
    </row>
    <row r="35" spans="1:9" x14ac:dyDescent="0.25">
      <c r="A35" s="4"/>
      <c r="B35" s="5">
        <v>4.4000000000000004</v>
      </c>
      <c r="C35" s="21" t="s">
        <v>41</v>
      </c>
      <c r="D35" s="49"/>
      <c r="E35" s="50"/>
      <c r="F35" s="51"/>
      <c r="G35" s="52"/>
      <c r="H35" s="50"/>
      <c r="I35" s="48"/>
    </row>
    <row r="36" spans="1:9" x14ac:dyDescent="0.25">
      <c r="A36" s="6"/>
      <c r="B36" s="23"/>
      <c r="C36" s="22" t="s">
        <v>22</v>
      </c>
      <c r="D36" s="53">
        <f>SUM(D32:D35)</f>
        <v>0</v>
      </c>
      <c r="E36" s="54">
        <f t="shared" ref="E36:I36" si="2">SUM(E32:E35)</f>
        <v>0</v>
      </c>
      <c r="F36" s="55">
        <f t="shared" si="2"/>
        <v>0</v>
      </c>
      <c r="G36" s="56">
        <f t="shared" si="2"/>
        <v>0</v>
      </c>
      <c r="H36" s="54">
        <f t="shared" si="2"/>
        <v>0</v>
      </c>
      <c r="I36" s="57">
        <f t="shared" si="2"/>
        <v>0</v>
      </c>
    </row>
    <row r="37" spans="1:9" x14ac:dyDescent="0.25">
      <c r="A37" s="24">
        <v>5</v>
      </c>
      <c r="B37" s="2" t="s">
        <v>42</v>
      </c>
      <c r="C37" s="21"/>
      <c r="D37" s="49"/>
      <c r="E37" s="50"/>
      <c r="F37" s="51"/>
      <c r="G37" s="52"/>
      <c r="H37" s="50"/>
      <c r="I37" s="48"/>
    </row>
    <row r="38" spans="1:9" x14ac:dyDescent="0.25">
      <c r="A38" s="4"/>
      <c r="B38" s="5">
        <v>5.0999999999999996</v>
      </c>
      <c r="C38" s="21" t="s">
        <v>23</v>
      </c>
      <c r="D38" s="49"/>
      <c r="E38" s="50"/>
      <c r="F38" s="51"/>
      <c r="G38" s="52"/>
      <c r="H38" s="50"/>
      <c r="I38" s="48"/>
    </row>
    <row r="39" spans="1:9" x14ac:dyDescent="0.25">
      <c r="A39" s="4"/>
      <c r="B39" s="5">
        <v>5.2</v>
      </c>
      <c r="C39" s="21" t="s">
        <v>24</v>
      </c>
      <c r="D39" s="49"/>
      <c r="E39" s="50"/>
      <c r="F39" s="51"/>
      <c r="G39" s="52"/>
      <c r="H39" s="50"/>
      <c r="I39" s="48"/>
    </row>
    <row r="40" spans="1:9" x14ac:dyDescent="0.25">
      <c r="A40" s="4"/>
      <c r="B40" s="5">
        <v>5.3</v>
      </c>
      <c r="C40" s="21" t="s">
        <v>43</v>
      </c>
      <c r="D40" s="49"/>
      <c r="E40" s="50"/>
      <c r="F40" s="51"/>
      <c r="G40" s="52"/>
      <c r="H40" s="50"/>
      <c r="I40" s="48"/>
    </row>
    <row r="41" spans="1:9" x14ac:dyDescent="0.25">
      <c r="A41" s="4"/>
      <c r="B41" s="5">
        <v>5.4</v>
      </c>
      <c r="C41" s="21" t="s">
        <v>44</v>
      </c>
      <c r="D41" s="49"/>
      <c r="E41" s="50"/>
      <c r="F41" s="51"/>
      <c r="G41" s="52"/>
      <c r="H41" s="50"/>
      <c r="I41" s="48"/>
    </row>
    <row r="42" spans="1:9" x14ac:dyDescent="0.25">
      <c r="A42" s="4"/>
      <c r="B42" s="5">
        <v>5.5</v>
      </c>
      <c r="C42" s="21" t="s">
        <v>45</v>
      </c>
      <c r="D42" s="49"/>
      <c r="E42" s="50"/>
      <c r="F42" s="51"/>
      <c r="G42" s="52"/>
      <c r="H42" s="50"/>
      <c r="I42" s="48"/>
    </row>
    <row r="43" spans="1:9" ht="29.25" customHeight="1" x14ac:dyDescent="0.25">
      <c r="A43" s="4"/>
      <c r="B43" s="37">
        <v>5.6</v>
      </c>
      <c r="C43" s="36" t="s">
        <v>63</v>
      </c>
      <c r="D43" s="49"/>
      <c r="E43" s="50"/>
      <c r="F43" s="51"/>
      <c r="G43" s="52"/>
      <c r="H43" s="50"/>
      <c r="I43" s="48"/>
    </row>
    <row r="44" spans="1:9" ht="15.75" thickBot="1" x14ac:dyDescent="0.3">
      <c r="A44" s="7"/>
      <c r="B44" s="8"/>
      <c r="C44" s="25" t="s">
        <v>25</v>
      </c>
      <c r="D44" s="58">
        <f>D39/12</f>
        <v>0</v>
      </c>
      <c r="E44" s="59">
        <f t="shared" ref="E44:I44" si="3">E39/12</f>
        <v>0</v>
      </c>
      <c r="F44" s="60">
        <f t="shared" si="3"/>
        <v>0</v>
      </c>
      <c r="G44" s="61">
        <f t="shared" si="3"/>
        <v>0</v>
      </c>
      <c r="H44" s="59">
        <f t="shared" si="3"/>
        <v>0</v>
      </c>
      <c r="I44" s="62">
        <f t="shared" si="3"/>
        <v>0</v>
      </c>
    </row>
    <row r="45" spans="1:9" x14ac:dyDescent="0.25">
      <c r="A45"/>
      <c r="B45"/>
      <c r="C45"/>
    </row>
    <row r="46" spans="1:9" x14ac:dyDescent="0.25">
      <c r="A46"/>
      <c r="B46"/>
      <c r="C46"/>
    </row>
    <row r="47" spans="1:9" ht="90" customHeight="1" x14ac:dyDescent="0.25">
      <c r="A47"/>
      <c r="B47" s="26" t="s">
        <v>46</v>
      </c>
      <c r="C47"/>
    </row>
  </sheetData>
  <sheetProtection algorithmName="SHA-512" hashValue="pXeCAn/BXlS+hqgv5FvvZx2ZssObQv/B2NJ4t2XCcebYTZfMLjXmQkfwFVwkCHx5CKutBDB4dbpL2cTvUeRuIA==" saltValue="v+E9opGr+zfy3eckYxtPsw==" spinCount="100000" sheet="1" objects="1" scenarios="1"/>
  <mergeCells count="2">
    <mergeCell ref="D4:F4"/>
    <mergeCell ref="G4:I4"/>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398A2-EACB-4033-ABDD-23FF253CED4B}">
  <dimension ref="A2:H9"/>
  <sheetViews>
    <sheetView workbookViewId="0">
      <selection activeCell="C5" sqref="C5"/>
    </sheetView>
  </sheetViews>
  <sheetFormatPr defaultRowHeight="15" x14ac:dyDescent="0.25"/>
  <cols>
    <col min="1" max="1" width="3.140625" customWidth="1"/>
    <col min="2" max="2" width="28.140625" customWidth="1"/>
    <col min="3" max="8" width="12.7109375" customWidth="1"/>
  </cols>
  <sheetData>
    <row r="2" spans="1:8" ht="15.75" thickBot="1" x14ac:dyDescent="0.3">
      <c r="B2" s="10" t="s">
        <v>6</v>
      </c>
    </row>
    <row r="3" spans="1:8" x14ac:dyDescent="0.25">
      <c r="A3" s="1"/>
      <c r="B3" s="28"/>
      <c r="C3" s="69" t="s">
        <v>47</v>
      </c>
      <c r="D3" s="69"/>
      <c r="E3" s="69"/>
      <c r="F3" s="69" t="s">
        <v>48</v>
      </c>
      <c r="G3" s="69"/>
      <c r="H3" s="70"/>
    </row>
    <row r="4" spans="1:8" x14ac:dyDescent="0.25">
      <c r="A4" s="6"/>
      <c r="B4" s="29" t="s">
        <v>7</v>
      </c>
      <c r="C4" s="11" t="s">
        <v>15</v>
      </c>
      <c r="D4" s="11" t="s">
        <v>16</v>
      </c>
      <c r="E4" s="11" t="s">
        <v>17</v>
      </c>
      <c r="F4" s="11" t="s">
        <v>15</v>
      </c>
      <c r="G4" s="11" t="s">
        <v>16</v>
      </c>
      <c r="H4" s="12" t="s">
        <v>17</v>
      </c>
    </row>
    <row r="5" spans="1:8" x14ac:dyDescent="0.25">
      <c r="A5" s="4">
        <v>1</v>
      </c>
      <c r="B5" s="5" t="s">
        <v>55</v>
      </c>
      <c r="C5" s="32">
        <f>'Loss Ratio Data'!D22</f>
        <v>0</v>
      </c>
      <c r="D5" s="32">
        <f>'Loss Ratio Data'!E22</f>
        <v>0</v>
      </c>
      <c r="E5" s="32">
        <f>'Loss Ratio Data'!F22</f>
        <v>0</v>
      </c>
      <c r="F5" s="32">
        <f>'Loss Ratio Data'!G22</f>
        <v>0</v>
      </c>
      <c r="G5" s="32">
        <f>'Loss Ratio Data'!H22</f>
        <v>0</v>
      </c>
      <c r="H5" s="33">
        <f>'Loss Ratio Data'!I22</f>
        <v>0</v>
      </c>
    </row>
    <row r="6" spans="1:8" x14ac:dyDescent="0.25">
      <c r="A6" s="4">
        <v>2</v>
      </c>
      <c r="B6" s="5" t="s">
        <v>56</v>
      </c>
      <c r="C6" s="32">
        <f>'Loss Ratio Data'!D10-'Loss Ratio Data'!D30</f>
        <v>0</v>
      </c>
      <c r="D6" s="32">
        <f>'Loss Ratio Data'!E10-'Loss Ratio Data'!E30</f>
        <v>0</v>
      </c>
      <c r="E6" s="32">
        <f>'Loss Ratio Data'!F10-'Loss Ratio Data'!F30</f>
        <v>0</v>
      </c>
      <c r="F6" s="32">
        <f>'Loss Ratio Data'!G10-'Loss Ratio Data'!G30</f>
        <v>0</v>
      </c>
      <c r="G6" s="32">
        <f>'Loss Ratio Data'!H10-'Loss Ratio Data'!H30</f>
        <v>0</v>
      </c>
      <c r="H6" s="33">
        <f>'Loss Ratio Data'!I10-'Loss Ratio Data'!I30</f>
        <v>0</v>
      </c>
    </row>
    <row r="7" spans="1:8" x14ac:dyDescent="0.25">
      <c r="A7" s="4">
        <v>3</v>
      </c>
      <c r="B7" s="5" t="s">
        <v>57</v>
      </c>
      <c r="C7" s="32">
        <f>'Loss Ratio Data'!D44</f>
        <v>0</v>
      </c>
      <c r="D7" s="32">
        <f>'Loss Ratio Data'!E44</f>
        <v>0</v>
      </c>
      <c r="E7" s="32">
        <f>'Loss Ratio Data'!F44</f>
        <v>0</v>
      </c>
      <c r="F7" s="32">
        <f>'Loss Ratio Data'!G44</f>
        <v>0</v>
      </c>
      <c r="G7" s="32">
        <f>'Loss Ratio Data'!H44</f>
        <v>0</v>
      </c>
      <c r="H7" s="33">
        <f>'Loss Ratio Data'!I44</f>
        <v>0</v>
      </c>
    </row>
    <row r="8" spans="1:8" x14ac:dyDescent="0.25">
      <c r="A8" s="4">
        <v>4</v>
      </c>
      <c r="B8" s="5" t="s">
        <v>58</v>
      </c>
      <c r="C8" s="32" t="str">
        <f>IF(C7&lt;1000, "Noncredible","Credible")</f>
        <v>Noncredible</v>
      </c>
      <c r="D8" s="32" t="str">
        <f t="shared" ref="D8:H8" si="0">IF(D7&lt;1000, "Noncredible","Credible")</f>
        <v>Noncredible</v>
      </c>
      <c r="E8" s="32" t="str">
        <f t="shared" si="0"/>
        <v>Noncredible</v>
      </c>
      <c r="F8" s="32" t="str">
        <f t="shared" si="0"/>
        <v>Noncredible</v>
      </c>
      <c r="G8" s="32" t="str">
        <f t="shared" si="0"/>
        <v>Noncredible</v>
      </c>
      <c r="H8" s="33" t="str">
        <f t="shared" si="0"/>
        <v>Noncredible</v>
      </c>
    </row>
    <row r="9" spans="1:8" ht="15.75" thickBot="1" x14ac:dyDescent="0.3">
      <c r="A9" s="7">
        <v>5</v>
      </c>
      <c r="B9" s="8" t="s">
        <v>64</v>
      </c>
      <c r="C9" s="34" t="e">
        <f>C5/C6</f>
        <v>#DIV/0!</v>
      </c>
      <c r="D9" s="34" t="e">
        <f t="shared" ref="D9:H9" si="1">D5/D6</f>
        <v>#DIV/0!</v>
      </c>
      <c r="E9" s="34" t="e">
        <f t="shared" si="1"/>
        <v>#DIV/0!</v>
      </c>
      <c r="F9" s="34" t="e">
        <f t="shared" si="1"/>
        <v>#DIV/0!</v>
      </c>
      <c r="G9" s="34" t="e">
        <f t="shared" si="1"/>
        <v>#DIV/0!</v>
      </c>
      <c r="H9" s="9" t="e">
        <f t="shared" si="1"/>
        <v>#DIV/0!</v>
      </c>
    </row>
  </sheetData>
  <sheetProtection algorithmName="SHA-512" hashValue="rxmwbjLomczropUnaFrB72FKtsYltJFIeA465F9flJPZ5JY43ZgvHJUMyn/MtA411QCVG0ywhGl5olfN/8dKHw==" saltValue="B2O/jv7n1s+x6K7ABp2fTg==" spinCount="100000" sheet="1" objects="1" scenarios="1"/>
  <mergeCells count="2">
    <mergeCell ref="C3:E3"/>
    <mergeCell ref="F3:H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Company Information</vt:lpstr>
      <vt:lpstr>Loss Ratio Data</vt:lpstr>
      <vt:lpstr>DLR Calculation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Frank Opelka</dc:creator>
  <cp:lastModifiedBy>Jerri McClendon</cp:lastModifiedBy>
  <dcterms:created xsi:type="dcterms:W3CDTF">2025-01-28T15:45:10Z</dcterms:created>
  <dcterms:modified xsi:type="dcterms:W3CDTF">2025-02-04T20:21:15Z</dcterms:modified>
</cp:coreProperties>
</file>